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杉村 資料\HOMEPAGE\"/>
    </mc:Choice>
  </mc:AlternateContent>
  <xr:revisionPtr revIDLastSave="0" documentId="13_ncr:1_{48257DC3-7A0A-43F4-A21D-41C7F868A336}" xr6:coauthVersionLast="45" xr6:coauthVersionMax="45" xr10:uidLastSave="{00000000-0000-0000-0000-000000000000}"/>
  <bookViews>
    <workbookView xWindow="-120" yWindow="-120" windowWidth="29040" windowHeight="15840" xr2:uid="{270D7B6B-E147-48F4-9C80-FD1F23003413}"/>
  </bookViews>
  <sheets>
    <sheet name="Y-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 s="1"/>
  <c r="F13" i="1" s="1"/>
  <c r="F14" i="1" s="1"/>
  <c r="F16" i="1" s="1"/>
  <c r="F17" i="1" s="1"/>
  <c r="F18" i="1" s="1"/>
  <c r="F20" i="1" s="1"/>
  <c r="F21" i="1" s="1"/>
  <c r="F22" i="1" s="1"/>
  <c r="F23" i="1" s="1"/>
  <c r="F24" i="1" s="1"/>
  <c r="F26" i="1" s="1"/>
  <c r="F27" i="1" s="1"/>
  <c r="F28" i="1" s="1"/>
  <c r="F29" i="1" s="1"/>
  <c r="F30" i="1" s="1"/>
  <c r="F31" i="1" s="1"/>
  <c r="F32" i="1" s="1"/>
  <c r="F33" i="1" s="1"/>
  <c r="H13" i="1"/>
  <c r="H14" i="1"/>
  <c r="H16" i="1" s="1"/>
  <c r="H17" i="1" s="1"/>
  <c r="H18" i="1" s="1"/>
  <c r="H20" i="1" s="1"/>
  <c r="H21" i="1" s="1"/>
  <c r="H22" i="1" s="1"/>
  <c r="H23" i="1" s="1"/>
  <c r="H24" i="1" s="1"/>
  <c r="H26" i="1" s="1"/>
  <c r="H27" i="1" s="1"/>
  <c r="H28" i="1" s="1"/>
  <c r="H29" i="1" s="1"/>
  <c r="H30" i="1" s="1"/>
  <c r="H31" i="1" s="1"/>
  <c r="H32" i="1" s="1"/>
  <c r="H33" i="1" s="1"/>
  <c r="I12" i="1"/>
  <c r="I13" i="1"/>
  <c r="I14" i="1"/>
  <c r="I16" i="1" s="1"/>
  <c r="I17" i="1" s="1"/>
  <c r="I18" i="1" s="1"/>
  <c r="I20" i="1" s="1"/>
  <c r="H12" i="1"/>
  <c r="I11" i="1"/>
  <c r="H11" i="1"/>
  <c r="I21" i="1" l="1"/>
  <c r="I22" i="1" s="1"/>
  <c r="I23" i="1" s="1"/>
  <c r="I24" i="1" s="1"/>
  <c r="I26" i="1" l="1"/>
  <c r="I27" i="1" s="1"/>
  <c r="I28" i="1" s="1"/>
  <c r="I29" i="1" s="1"/>
  <c r="I30" i="1" s="1"/>
  <c r="I31" i="1" s="1"/>
  <c r="I32" i="1" s="1"/>
  <c r="I33" i="1" s="1"/>
</calcChain>
</file>

<file path=xl/sharedStrings.xml><?xml version="1.0" encoding="utf-8"?>
<sst xmlns="http://schemas.openxmlformats.org/spreadsheetml/2006/main" count="44" uniqueCount="24">
  <si>
    <t>OVER DAY</t>
    <phoneticPr fontId="2"/>
  </si>
  <si>
    <t>20'</t>
    <phoneticPr fontId="2"/>
  </si>
  <si>
    <t>40'</t>
    <phoneticPr fontId="2"/>
  </si>
  <si>
    <t>5 - 7</t>
    <phoneticPr fontId="2"/>
  </si>
  <si>
    <t>8 - 12</t>
    <phoneticPr fontId="2"/>
  </si>
  <si>
    <t>OVER 13</t>
    <phoneticPr fontId="2"/>
  </si>
  <si>
    <t>1 - 4</t>
    <phoneticPr fontId="2"/>
  </si>
  <si>
    <r>
      <rPr>
        <sz val="11"/>
        <rFont val="ＭＳ Ｐゴシック"/>
        <family val="3"/>
        <charset val="128"/>
      </rPr>
      <t>¥</t>
    </r>
    <r>
      <rPr>
        <sz val="11"/>
        <rFont val="Arial"/>
        <family val="2"/>
      </rPr>
      <t xml:space="preserve">5,000 (REF </t>
    </r>
    <r>
      <rPr>
        <sz val="11"/>
        <rFont val="ＭＳ Ｐゴシック"/>
        <family val="3"/>
        <charset val="128"/>
      </rPr>
      <t>のみ</t>
    </r>
    <r>
      <rPr>
        <sz val="11"/>
        <rFont val="Arial"/>
        <family val="2"/>
      </rPr>
      <t>)</t>
    </r>
    <phoneticPr fontId="2"/>
  </si>
  <si>
    <t xml:space="preserve">REF CONTAINER </t>
    <phoneticPr fontId="2"/>
  </si>
  <si>
    <t xml:space="preserve">本船作業開始日 : </t>
    <rPh sb="0" eb="2">
      <t>ホンセン</t>
    </rPh>
    <rPh sb="2" eb="4">
      <t>サギョウ</t>
    </rPh>
    <rPh sb="4" eb="6">
      <t>カイシ</t>
    </rPh>
    <rPh sb="6" eb="7">
      <t>ビ</t>
    </rPh>
    <phoneticPr fontId="2"/>
  </si>
  <si>
    <t>DAYS</t>
    <phoneticPr fontId="2"/>
  </si>
  <si>
    <t>20'REF</t>
    <phoneticPr fontId="2"/>
  </si>
  <si>
    <t>40'HC REF</t>
    <phoneticPr fontId="2"/>
  </si>
  <si>
    <t>引き取り日</t>
    <rPh sb="0" eb="1">
      <t>ヒ</t>
    </rPh>
    <rPh sb="2" eb="3">
      <t>ト</t>
    </rPh>
    <rPh sb="4" eb="5">
      <t>ビ</t>
    </rPh>
    <phoneticPr fontId="2"/>
  </si>
  <si>
    <t>以降は1日ごと\36,000/20'REF、\54,000/40'HC REFが加算されます。</t>
    <rPh sb="0" eb="2">
      <t>イコウ</t>
    </rPh>
    <rPh sb="4" eb="5">
      <t>ニチ</t>
    </rPh>
    <rPh sb="40" eb="42">
      <t>カサン</t>
    </rPh>
    <phoneticPr fontId="2"/>
  </si>
  <si>
    <r>
      <rPr>
        <sz val="11"/>
        <rFont val="ＭＳ Ｐゴシック"/>
        <family val="3"/>
        <charset val="128"/>
      </rPr>
      <t>＊１</t>
    </r>
    <r>
      <rPr>
        <sz val="11"/>
        <rFont val="Arial"/>
        <family val="2"/>
      </rPr>
      <t>CONTAINER</t>
    </r>
    <r>
      <rPr>
        <sz val="11"/>
        <rFont val="ＭＳ Ｐゴシック"/>
        <family val="3"/>
        <charset val="128"/>
      </rPr>
      <t>あたりの料金となります。</t>
    </r>
    <rPh sb="15" eb="17">
      <t>リョウキン</t>
    </rPh>
    <phoneticPr fontId="2"/>
  </si>
  <si>
    <t>＊上記料金表はPANASIA(13RH～, PASU～ )の貨物のみ適応となります。</t>
    <rPh sb="1" eb="3">
      <t>ジョウキ</t>
    </rPh>
    <rPh sb="3" eb="5">
      <t>リョウキン</t>
    </rPh>
    <rPh sb="5" eb="6">
      <t>ヒョウ</t>
    </rPh>
    <rPh sb="30" eb="32">
      <t>カモツ</t>
    </rPh>
    <rPh sb="34" eb="36">
      <t>テキオウ</t>
    </rPh>
    <phoneticPr fontId="2"/>
  </si>
  <si>
    <t>＊特殊料金設定があるものにつきましては別途ご連絡願います。</t>
    <rPh sb="1" eb="3">
      <t>トクシュ</t>
    </rPh>
    <rPh sb="3" eb="5">
      <t>リョウキン</t>
    </rPh>
    <rPh sb="5" eb="7">
      <t>セッテイ</t>
    </rPh>
    <rPh sb="19" eb="21">
      <t>ベット</t>
    </rPh>
    <rPh sb="22" eb="25">
      <t>レンラクネガ</t>
    </rPh>
    <phoneticPr fontId="2"/>
  </si>
  <si>
    <t>＊タリフ等の詳細はCOSCO HP(https://world.lines.coscoshipping.com/japan/jp/home)をご確認願います。</t>
    <rPh sb="4" eb="5">
      <t>トウ</t>
    </rPh>
    <rPh sb="6" eb="8">
      <t>ショウサイ</t>
    </rPh>
    <phoneticPr fontId="2"/>
  </si>
  <si>
    <r>
      <t xml:space="preserve">PANASIA (13RH PASU </t>
    </r>
    <r>
      <rPr>
        <b/>
        <sz val="11"/>
        <color rgb="FFFF0000"/>
        <rFont val="ＭＳ Ｐゴシック"/>
        <family val="3"/>
        <charset val="128"/>
      </rPr>
      <t>～</t>
    </r>
    <r>
      <rPr>
        <b/>
        <sz val="11"/>
        <color rgb="FFFF0000"/>
        <rFont val="Arial"/>
        <family val="2"/>
      </rPr>
      <t>)</t>
    </r>
    <r>
      <rPr>
        <b/>
        <sz val="11"/>
        <color rgb="FFFF0000"/>
        <rFont val="ＭＳ Ｐゴシック"/>
        <family val="3"/>
        <charset val="128"/>
      </rPr>
      <t>　</t>
    </r>
    <r>
      <rPr>
        <b/>
        <sz val="11"/>
        <color rgb="FFFF0000"/>
        <rFont val="Arial"/>
        <family val="2"/>
      </rPr>
      <t xml:space="preserve">REEFER CONTAINER </t>
    </r>
    <r>
      <rPr>
        <b/>
        <sz val="11"/>
        <color rgb="FFFF0000"/>
        <rFont val="ＭＳ Ｐゴシック"/>
        <family val="3"/>
        <charset val="128"/>
      </rPr>
      <t>のみ下記タリフを適応</t>
    </r>
    <rPh sb="41" eb="43">
      <t>カキ</t>
    </rPh>
    <rPh sb="47" eb="49">
      <t>テキオウ</t>
    </rPh>
    <phoneticPr fontId="2"/>
  </si>
  <si>
    <t>←弊社HPの本船スケジュールを参照願います</t>
    <rPh sb="1" eb="3">
      <t>ヘイシャ</t>
    </rPh>
    <rPh sb="6" eb="8">
      <t>ホンセン</t>
    </rPh>
    <rPh sb="15" eb="17">
      <t>サンショウ</t>
    </rPh>
    <rPh sb="17" eb="18">
      <t>ネガ</t>
    </rPh>
    <phoneticPr fontId="2"/>
  </si>
  <si>
    <t>COSCO 日中航路　REEFER　CONTAINER DEMURRAGE早見表</t>
    <rPh sb="6" eb="8">
      <t>ニッチュウ</t>
    </rPh>
    <rPh sb="8" eb="10">
      <t>コウロ</t>
    </rPh>
    <rPh sb="37" eb="40">
      <t>ハヤミヒョウ</t>
    </rPh>
    <phoneticPr fontId="2"/>
  </si>
  <si>
    <t>DEMURRAGE日数</t>
    <rPh sb="9" eb="11">
      <t>ニッスウ</t>
    </rPh>
    <phoneticPr fontId="2"/>
  </si>
  <si>
    <t>DEMURRAGE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</si>
</sst>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\(&quot;¥&quot;#,##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Arial"/>
      <family val="2"/>
    </font>
    <font>
      <sz val="18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11"/>
      <name val="Arial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FFC000"/>
      </left>
      <right/>
      <top style="thick">
        <color rgb="FFFFC000"/>
      </top>
      <bottom/>
      <diagonal/>
    </border>
    <border>
      <left/>
      <right/>
      <top style="thick">
        <color rgb="FFFFC000"/>
      </top>
      <bottom/>
      <diagonal/>
    </border>
    <border>
      <left/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/>
      <top/>
      <bottom/>
      <diagonal/>
    </border>
    <border>
      <left/>
      <right style="thick">
        <color rgb="FFFFC000"/>
      </right>
      <top/>
      <bottom/>
      <diagonal/>
    </border>
    <border>
      <left style="thick">
        <color rgb="FFFFC000"/>
      </left>
      <right/>
      <top/>
      <bottom style="thick">
        <color rgb="FFFFC000"/>
      </bottom>
      <diagonal/>
    </border>
    <border>
      <left/>
      <right/>
      <top/>
      <bottom style="thick">
        <color rgb="FFFFC000"/>
      </bottom>
      <diagonal/>
    </border>
    <border>
      <left/>
      <right style="thick">
        <color rgb="FFFFC000"/>
      </right>
      <top/>
      <bottom style="thick">
        <color rgb="FFFFC000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ck">
        <color rgb="FFFF0000"/>
      </top>
      <bottom/>
      <diagonal/>
    </border>
    <border>
      <left style="medium">
        <color auto="1"/>
      </left>
      <right/>
      <top style="thick">
        <color rgb="FFFF0000"/>
      </top>
      <bottom/>
      <diagonal/>
    </border>
    <border>
      <left/>
      <right style="medium">
        <color auto="1"/>
      </right>
      <top style="thick">
        <color rgb="FFFF0000"/>
      </top>
      <bottom/>
      <diagonal/>
    </border>
    <border>
      <left style="medium">
        <color auto="1"/>
      </left>
      <right/>
      <top/>
      <bottom style="thick">
        <color rgb="FFFF0000"/>
      </bottom>
      <diagonal/>
    </border>
    <border>
      <left/>
      <right style="medium">
        <color auto="1"/>
      </right>
      <top/>
      <bottom style="thick">
        <color rgb="FFFF0000"/>
      </bottom>
      <diagonal/>
    </border>
    <border>
      <left style="medium">
        <color auto="1"/>
      </left>
      <right/>
      <top style="thick">
        <color rgb="FF00B050"/>
      </top>
      <bottom/>
      <diagonal/>
    </border>
    <border>
      <left/>
      <right style="medium">
        <color auto="1"/>
      </right>
      <top style="thick">
        <color rgb="FF00B050"/>
      </top>
      <bottom/>
      <diagonal/>
    </border>
    <border>
      <left style="medium">
        <color auto="1"/>
      </left>
      <right/>
      <top/>
      <bottom style="thick">
        <color rgb="FF00B050"/>
      </bottom>
      <diagonal/>
    </border>
    <border>
      <left/>
      <right style="medium">
        <color auto="1"/>
      </right>
      <top/>
      <bottom style="thick">
        <color rgb="FF00B050"/>
      </bottom>
      <diagonal/>
    </border>
    <border>
      <left style="medium">
        <color auto="1"/>
      </left>
      <right/>
      <top style="thick">
        <color rgb="FFFFC000"/>
      </top>
      <bottom/>
      <diagonal/>
    </border>
    <border>
      <left/>
      <right style="medium">
        <color auto="1"/>
      </right>
      <top style="thick">
        <color rgb="FFFFC000"/>
      </top>
      <bottom/>
      <diagonal/>
    </border>
    <border>
      <left style="medium">
        <color auto="1"/>
      </left>
      <right/>
      <top/>
      <bottom style="thick">
        <color rgb="FFFFC000"/>
      </bottom>
      <diagonal/>
    </border>
    <border>
      <left/>
      <right style="medium">
        <color auto="1"/>
      </right>
      <top/>
      <bottom style="thick">
        <color rgb="FFFFC000"/>
      </bottom>
      <diagonal/>
    </border>
    <border>
      <left style="medium">
        <color auto="1"/>
      </left>
      <right/>
      <top style="thick">
        <color rgb="FF002060"/>
      </top>
      <bottom/>
      <diagonal/>
    </border>
    <border>
      <left/>
      <right style="medium">
        <color auto="1"/>
      </right>
      <top style="thick">
        <color rgb="FF002060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thick">
        <color rgb="FF00B050"/>
      </top>
      <bottom/>
      <diagonal/>
    </border>
    <border>
      <left style="medium">
        <color auto="1"/>
      </left>
      <right style="medium">
        <color auto="1"/>
      </right>
      <top/>
      <bottom style="thick">
        <color rgb="FF00B050"/>
      </bottom>
      <diagonal/>
    </border>
    <border>
      <left style="medium">
        <color auto="1"/>
      </left>
      <right style="medium">
        <color auto="1"/>
      </right>
      <top style="thick">
        <color rgb="FFFFC000"/>
      </top>
      <bottom/>
      <diagonal/>
    </border>
    <border>
      <left style="medium">
        <color auto="1"/>
      </left>
      <right style="medium">
        <color auto="1"/>
      </right>
      <top/>
      <bottom style="thick">
        <color rgb="FFFFC000"/>
      </bottom>
      <diagonal/>
    </border>
    <border>
      <left style="medium">
        <color auto="1"/>
      </left>
      <right style="medium">
        <color auto="1"/>
      </right>
      <top style="thick">
        <color rgb="FF002060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2">
    <xf numFmtId="0" fontId="0" fillId="0" borderId="0" xfId="0">
      <alignment vertical="center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9" fontId="5" fillId="0" borderId="0" xfId="1" applyNumberFormat="1" applyFont="1" applyBorder="1" applyAlignment="1" applyProtection="1">
      <alignment horizontal="center" vertical="center"/>
    </xf>
    <xf numFmtId="49" fontId="3" fillId="0" borderId="0" xfId="1" applyNumberFormat="1" applyFont="1" applyBorder="1" applyAlignment="1" applyProtection="1">
      <alignment horizontal="center"/>
    </xf>
    <xf numFmtId="14" fontId="3" fillId="0" borderId="0" xfId="1" applyNumberFormat="1" applyFont="1" applyBorder="1" applyAlignment="1" applyProtection="1">
      <alignment horizontal="center"/>
    </xf>
    <xf numFmtId="176" fontId="3" fillId="0" borderId="0" xfId="1" applyNumberFormat="1" applyFont="1" applyBorder="1" applyAlignment="1" applyProtection="1">
      <alignment horizontal="center"/>
    </xf>
    <xf numFmtId="0" fontId="8" fillId="0" borderId="0" xfId="1" applyFont="1" applyProtection="1"/>
    <xf numFmtId="0" fontId="1" fillId="0" borderId="0" xfId="1" applyFont="1" applyProtection="1"/>
    <xf numFmtId="0" fontId="1" fillId="0" borderId="0" xfId="1" applyFont="1" applyAlignment="1" applyProtection="1">
      <alignment horizontal="right"/>
    </xf>
    <xf numFmtId="0" fontId="3" fillId="0" borderId="17" xfId="1" applyFont="1" applyBorder="1" applyProtection="1"/>
    <xf numFmtId="0" fontId="3" fillId="0" borderId="18" xfId="1" applyFont="1" applyBorder="1" applyProtection="1"/>
    <xf numFmtId="0" fontId="3" fillId="0" borderId="20" xfId="1" applyFont="1" applyBorder="1" applyProtection="1"/>
    <xf numFmtId="0" fontId="3" fillId="0" borderId="0" xfId="1" applyFont="1" applyBorder="1" applyProtection="1"/>
    <xf numFmtId="0" fontId="3" fillId="0" borderId="22" xfId="1" applyFont="1" applyBorder="1" applyProtection="1"/>
    <xf numFmtId="0" fontId="3" fillId="0" borderId="23" xfId="1" applyFont="1" applyBorder="1" applyProtection="1"/>
    <xf numFmtId="0" fontId="3" fillId="0" borderId="25" xfId="1" applyFont="1" applyBorder="1" applyProtection="1"/>
    <xf numFmtId="0" fontId="3" fillId="0" borderId="26" xfId="1" applyFont="1" applyBorder="1" applyProtection="1"/>
    <xf numFmtId="0" fontId="3" fillId="0" borderId="28" xfId="1" applyFont="1" applyBorder="1" applyProtection="1"/>
    <xf numFmtId="0" fontId="3" fillId="0" borderId="30" xfId="1" applyFont="1" applyBorder="1" applyProtection="1"/>
    <xf numFmtId="0" fontId="3" fillId="0" borderId="31" xfId="1" applyFont="1" applyBorder="1" applyProtection="1"/>
    <xf numFmtId="0" fontId="3" fillId="0" borderId="33" xfId="1" applyFont="1" applyBorder="1" applyProtection="1"/>
    <xf numFmtId="0" fontId="3" fillId="0" borderId="34" xfId="1" applyFont="1" applyBorder="1" applyProtection="1"/>
    <xf numFmtId="0" fontId="3" fillId="0" borderId="36" xfId="1" applyFont="1" applyBorder="1" applyProtection="1"/>
    <xf numFmtId="0" fontId="3" fillId="0" borderId="38" xfId="1" applyFont="1" applyBorder="1" applyProtection="1"/>
    <xf numFmtId="0" fontId="3" fillId="0" borderId="39" xfId="1" applyFont="1" applyBorder="1" applyProtection="1"/>
    <xf numFmtId="0" fontId="3" fillId="0" borderId="41" xfId="1" applyFont="1" applyBorder="1" applyProtection="1"/>
    <xf numFmtId="0" fontId="3" fillId="0" borderId="42" xfId="1" applyFont="1" applyBorder="1" applyProtection="1"/>
    <xf numFmtId="0" fontId="3" fillId="0" borderId="44" xfId="1" applyFont="1" applyBorder="1" applyProtection="1"/>
    <xf numFmtId="0" fontId="3" fillId="0" borderId="0" xfId="1" applyFont="1" applyBorder="1" applyAlignment="1" applyProtection="1">
      <alignment horizontal="center"/>
    </xf>
    <xf numFmtId="56" fontId="3" fillId="0" borderId="0" xfId="1" applyNumberFormat="1" applyFont="1" applyAlignment="1" applyProtection="1">
      <alignment horizontal="center"/>
    </xf>
    <xf numFmtId="0" fontId="1" fillId="0" borderId="0" xfId="1" applyFont="1" applyBorder="1" applyAlignment="1" applyProtection="1">
      <alignment horizontal="center" vertical="center"/>
    </xf>
    <xf numFmtId="0" fontId="3" fillId="0" borderId="16" xfId="1" applyFont="1" applyBorder="1" applyAlignment="1" applyProtection="1">
      <alignment horizontal="center"/>
    </xf>
    <xf numFmtId="0" fontId="3" fillId="0" borderId="49" xfId="1" applyFont="1" applyBorder="1" applyAlignment="1" applyProtection="1">
      <alignment horizontal="center"/>
    </xf>
    <xf numFmtId="56" fontId="3" fillId="0" borderId="13" xfId="1" applyNumberFormat="1" applyFont="1" applyBorder="1" applyProtection="1"/>
    <xf numFmtId="0" fontId="3" fillId="0" borderId="14" xfId="1" applyFont="1" applyBorder="1" applyProtection="1"/>
    <xf numFmtId="176" fontId="3" fillId="0" borderId="50" xfId="1" applyNumberFormat="1" applyFont="1" applyBorder="1" applyAlignment="1" applyProtection="1">
      <alignment horizontal="center"/>
    </xf>
    <xf numFmtId="176" fontId="3" fillId="0" borderId="19" xfId="1" applyNumberFormat="1" applyFont="1" applyBorder="1" applyAlignment="1" applyProtection="1">
      <alignment horizontal="center"/>
    </xf>
    <xf numFmtId="176" fontId="3" fillId="0" borderId="65" xfId="1" applyNumberFormat="1" applyFont="1" applyBorder="1" applyAlignment="1" applyProtection="1">
      <alignment horizontal="center"/>
    </xf>
    <xf numFmtId="176" fontId="3" fillId="0" borderId="21" xfId="1" applyNumberFormat="1" applyFont="1" applyBorder="1" applyAlignment="1" applyProtection="1">
      <alignment horizontal="center"/>
    </xf>
    <xf numFmtId="176" fontId="3" fillId="0" borderId="66" xfId="1" applyNumberFormat="1" applyFont="1" applyBorder="1" applyAlignment="1" applyProtection="1">
      <alignment horizontal="center"/>
    </xf>
    <xf numFmtId="176" fontId="3" fillId="0" borderId="24" xfId="1" applyNumberFormat="1" applyFont="1" applyBorder="1" applyAlignment="1" applyProtection="1">
      <alignment horizontal="center"/>
    </xf>
    <xf numFmtId="176" fontId="3" fillId="0" borderId="67" xfId="1" applyNumberFormat="1" applyFont="1" applyBorder="1" applyAlignment="1" applyProtection="1">
      <alignment horizontal="center"/>
    </xf>
    <xf numFmtId="176" fontId="3" fillId="0" borderId="27" xfId="1" applyNumberFormat="1" applyFont="1" applyBorder="1" applyAlignment="1" applyProtection="1">
      <alignment horizontal="center"/>
    </xf>
    <xf numFmtId="176" fontId="3" fillId="0" borderId="29" xfId="1" applyNumberFormat="1" applyFont="1" applyBorder="1" applyAlignment="1" applyProtection="1">
      <alignment horizontal="center"/>
    </xf>
    <xf numFmtId="176" fontId="3" fillId="0" borderId="68" xfId="1" applyNumberFormat="1" applyFont="1" applyBorder="1" applyAlignment="1" applyProtection="1">
      <alignment horizontal="center"/>
    </xf>
    <xf numFmtId="176" fontId="3" fillId="0" borderId="32" xfId="1" applyNumberFormat="1" applyFont="1" applyBorder="1" applyAlignment="1" applyProtection="1">
      <alignment horizontal="center"/>
    </xf>
    <xf numFmtId="176" fontId="3" fillId="0" borderId="69" xfId="1" applyNumberFormat="1" applyFont="1" applyBorder="1" applyAlignment="1" applyProtection="1">
      <alignment horizontal="center"/>
    </xf>
    <xf numFmtId="176" fontId="3" fillId="0" borderId="35" xfId="1" applyNumberFormat="1" applyFont="1" applyBorder="1" applyAlignment="1" applyProtection="1">
      <alignment horizontal="center"/>
    </xf>
    <xf numFmtId="176" fontId="3" fillId="0" borderId="37" xfId="1" applyNumberFormat="1" applyFont="1" applyBorder="1" applyAlignment="1" applyProtection="1">
      <alignment horizontal="center"/>
    </xf>
    <xf numFmtId="176" fontId="3" fillId="0" borderId="70" xfId="1" applyNumberFormat="1" applyFont="1" applyBorder="1" applyAlignment="1" applyProtection="1">
      <alignment horizontal="center"/>
    </xf>
    <xf numFmtId="176" fontId="3" fillId="0" borderId="40" xfId="1" applyNumberFormat="1" applyFont="1" applyBorder="1" applyAlignment="1" applyProtection="1">
      <alignment horizontal="center"/>
    </xf>
    <xf numFmtId="0" fontId="3" fillId="0" borderId="65" xfId="1" applyFont="1" applyBorder="1" applyAlignment="1" applyProtection="1">
      <alignment horizontal="center"/>
    </xf>
    <xf numFmtId="176" fontId="3" fillId="0" borderId="71" xfId="1" applyNumberFormat="1" applyFont="1" applyBorder="1" applyAlignment="1" applyProtection="1">
      <alignment horizontal="center"/>
    </xf>
    <xf numFmtId="176" fontId="3" fillId="0" borderId="43" xfId="1" applyNumberFormat="1" applyFont="1" applyBorder="1" applyAlignment="1" applyProtection="1">
      <alignment horizontal="center"/>
    </xf>
    <xf numFmtId="176" fontId="3" fillId="0" borderId="45" xfId="1" applyNumberFormat="1" applyFont="1" applyBorder="1" applyAlignment="1" applyProtection="1">
      <alignment horizontal="center"/>
    </xf>
    <xf numFmtId="49" fontId="6" fillId="0" borderId="0" xfId="1" applyNumberFormat="1" applyFont="1" applyBorder="1" applyAlignment="1" applyProtection="1">
      <alignment vertical="center"/>
    </xf>
    <xf numFmtId="0" fontId="12" fillId="0" borderId="0" xfId="1" applyFont="1" applyProtection="1"/>
    <xf numFmtId="176" fontId="3" fillId="0" borderId="15" xfId="1" applyNumberFormat="1" applyFont="1" applyBorder="1" applyAlignment="1" applyProtection="1">
      <alignment horizontal="center"/>
    </xf>
    <xf numFmtId="176" fontId="3" fillId="0" borderId="16" xfId="1" applyNumberFormat="1" applyFont="1" applyBorder="1" applyAlignment="1" applyProtection="1">
      <alignment horizontal="center"/>
    </xf>
    <xf numFmtId="49" fontId="6" fillId="0" borderId="8" xfId="1" applyNumberFormat="1" applyFont="1" applyBorder="1" applyAlignment="1" applyProtection="1">
      <alignment horizontal="center" vertical="center"/>
    </xf>
    <xf numFmtId="49" fontId="6" fillId="0" borderId="7" xfId="1" applyNumberFormat="1" applyFont="1" applyBorder="1" applyAlignment="1" applyProtection="1">
      <alignment horizontal="center" vertical="center"/>
    </xf>
    <xf numFmtId="49" fontId="6" fillId="0" borderId="6" xfId="1" applyNumberFormat="1" applyFont="1" applyBorder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56" fontId="4" fillId="2" borderId="0" xfId="1" applyNumberFormat="1" applyFont="1" applyFill="1" applyAlignment="1" applyProtection="1">
      <alignment horizontal="center" vertical="center"/>
      <protection locked="0"/>
    </xf>
    <xf numFmtId="56" fontId="11" fillId="0" borderId="0" xfId="1" applyNumberFormat="1" applyFont="1" applyAlignment="1" applyProtection="1">
      <alignment horizontal="left" vertical="center"/>
    </xf>
    <xf numFmtId="56" fontId="3" fillId="0" borderId="13" xfId="1" applyNumberFormat="1" applyFont="1" applyBorder="1" applyAlignment="1" applyProtection="1">
      <alignment horizontal="center"/>
    </xf>
    <xf numFmtId="56" fontId="3" fillId="0" borderId="14" xfId="1" applyNumberFormat="1" applyFont="1" applyBorder="1" applyAlignment="1" applyProtection="1">
      <alignment horizontal="center"/>
    </xf>
    <xf numFmtId="56" fontId="3" fillId="0" borderId="61" xfId="1" applyNumberFormat="1" applyFont="1" applyBorder="1" applyAlignment="1" applyProtection="1">
      <alignment horizontal="center"/>
    </xf>
    <xf numFmtId="56" fontId="3" fillId="0" borderId="62" xfId="1" applyNumberFormat="1" applyFont="1" applyBorder="1" applyAlignment="1" applyProtection="1">
      <alignment horizontal="center"/>
    </xf>
    <xf numFmtId="56" fontId="3" fillId="0" borderId="63" xfId="1" applyNumberFormat="1" applyFont="1" applyBorder="1" applyAlignment="1" applyProtection="1">
      <alignment horizontal="center"/>
    </xf>
    <xf numFmtId="56" fontId="3" fillId="0" borderId="64" xfId="1" applyNumberFormat="1" applyFont="1" applyBorder="1" applyAlignment="1" applyProtection="1">
      <alignment horizontal="center"/>
    </xf>
    <xf numFmtId="0" fontId="1" fillId="0" borderId="44" xfId="1" applyFont="1" applyBorder="1" applyAlignment="1" applyProtection="1">
      <alignment horizontal="center" vertical="center"/>
    </xf>
    <xf numFmtId="0" fontId="1" fillId="0" borderId="0" xfId="1" applyFont="1" applyBorder="1" applyAlignment="1" applyProtection="1">
      <alignment horizontal="center" vertical="center"/>
    </xf>
    <xf numFmtId="0" fontId="1" fillId="0" borderId="45" xfId="1" applyFont="1" applyBorder="1" applyAlignment="1" applyProtection="1">
      <alignment horizontal="center" vertical="center"/>
    </xf>
    <xf numFmtId="0" fontId="1" fillId="0" borderId="46" xfId="1" applyFont="1" applyBorder="1" applyAlignment="1" applyProtection="1">
      <alignment horizontal="center" vertical="center"/>
    </xf>
    <xf numFmtId="0" fontId="1" fillId="0" borderId="47" xfId="1" applyFont="1" applyBorder="1" applyAlignment="1" applyProtection="1">
      <alignment horizontal="center" vertical="center"/>
    </xf>
    <xf numFmtId="0" fontId="1" fillId="0" borderId="48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/>
    </xf>
    <xf numFmtId="0" fontId="3" fillId="0" borderId="6" xfId="1" applyFont="1" applyBorder="1" applyAlignment="1" applyProtection="1">
      <alignment horizontal="center"/>
    </xf>
    <xf numFmtId="0" fontId="9" fillId="0" borderId="0" xfId="1" applyFont="1" applyAlignment="1" applyProtection="1">
      <alignment horizontal="center"/>
    </xf>
    <xf numFmtId="0" fontId="1" fillId="0" borderId="5" xfId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1" fillId="0" borderId="9" xfId="1" applyFont="1" applyBorder="1" applyAlignment="1" applyProtection="1">
      <alignment horizontal="center" vertical="center"/>
    </xf>
    <xf numFmtId="0" fontId="1" fillId="0" borderId="15" xfId="1" applyFont="1" applyBorder="1" applyAlignment="1" applyProtection="1">
      <alignment horizontal="center" vertical="center"/>
    </xf>
    <xf numFmtId="0" fontId="1" fillId="0" borderId="12" xfId="1" applyFont="1" applyBorder="1" applyAlignment="1" applyProtection="1">
      <alignment horizontal="center" vertical="center"/>
    </xf>
    <xf numFmtId="0" fontId="1" fillId="0" borderId="16" xfId="1" applyFont="1" applyBorder="1" applyAlignment="1" applyProtection="1">
      <alignment horizontal="center" vertical="center"/>
    </xf>
    <xf numFmtId="56" fontId="3" fillId="0" borderId="51" xfId="1" applyNumberFormat="1" applyFont="1" applyBorder="1" applyAlignment="1" applyProtection="1">
      <alignment horizontal="center"/>
    </xf>
    <xf numFmtId="56" fontId="3" fillId="0" borderId="52" xfId="1" applyNumberFormat="1" applyFont="1" applyBorder="1" applyAlignment="1" applyProtection="1">
      <alignment horizontal="center"/>
    </xf>
    <xf numFmtId="56" fontId="3" fillId="0" borderId="53" xfId="1" applyNumberFormat="1" applyFont="1" applyBorder="1" applyAlignment="1" applyProtection="1">
      <alignment horizontal="center"/>
    </xf>
    <xf numFmtId="56" fontId="3" fillId="0" borderId="54" xfId="1" applyNumberFormat="1" applyFont="1" applyBorder="1" applyAlignment="1" applyProtection="1">
      <alignment horizontal="center"/>
    </xf>
    <xf numFmtId="56" fontId="3" fillId="0" borderId="57" xfId="1" applyNumberFormat="1" applyFont="1" applyBorder="1" applyAlignment="1" applyProtection="1">
      <alignment horizontal="center"/>
    </xf>
    <xf numFmtId="56" fontId="3" fillId="0" borderId="58" xfId="1" applyNumberFormat="1" applyFont="1" applyBorder="1" applyAlignment="1" applyProtection="1">
      <alignment horizontal="center"/>
    </xf>
    <xf numFmtId="56" fontId="3" fillId="0" borderId="59" xfId="1" applyNumberFormat="1" applyFont="1" applyBorder="1" applyAlignment="1" applyProtection="1">
      <alignment horizontal="center"/>
    </xf>
    <xf numFmtId="56" fontId="3" fillId="0" borderId="60" xfId="1" applyNumberFormat="1" applyFont="1" applyBorder="1" applyAlignment="1" applyProtection="1">
      <alignment horizontal="center"/>
    </xf>
    <xf numFmtId="0" fontId="3" fillId="0" borderId="0" xfId="1" applyFont="1" applyAlignment="1" applyProtection="1">
      <alignment horizontal="center"/>
    </xf>
    <xf numFmtId="0" fontId="3" fillId="0" borderId="0" xfId="1" applyFont="1" applyAlignment="1" applyProtection="1">
      <alignment horizontal="right"/>
    </xf>
    <xf numFmtId="56" fontId="3" fillId="0" borderId="55" xfId="1" applyNumberFormat="1" applyFont="1" applyBorder="1" applyAlignment="1" applyProtection="1">
      <alignment horizontal="center"/>
    </xf>
    <xf numFmtId="56" fontId="3" fillId="0" borderId="56" xfId="1" applyNumberFormat="1" applyFont="1" applyBorder="1" applyAlignment="1" applyProtection="1">
      <alignment horizontal="center"/>
    </xf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12" xfId="1" applyNumberFormat="1" applyFont="1" applyBorder="1" applyAlignment="1" applyProtection="1">
      <alignment horizontal="center" vertical="center"/>
    </xf>
    <xf numFmtId="49" fontId="3" fillId="0" borderId="9" xfId="1" applyNumberFormat="1" applyFont="1" applyBorder="1" applyAlignment="1" applyProtection="1">
      <alignment horizontal="center" vertical="center"/>
    </xf>
    <xf numFmtId="49" fontId="3" fillId="0" borderId="16" xfId="1" applyNumberFormat="1" applyFont="1" applyBorder="1" applyAlignment="1" applyProtection="1">
      <alignment horizontal="center" vertical="center"/>
    </xf>
    <xf numFmtId="49" fontId="3" fillId="0" borderId="13" xfId="1" applyNumberFormat="1" applyFont="1" applyBorder="1" applyAlignment="1" applyProtection="1">
      <alignment horizontal="center"/>
    </xf>
    <xf numFmtId="49" fontId="3" fillId="0" borderId="14" xfId="1" applyNumberFormat="1" applyFont="1" applyBorder="1" applyAlignment="1" applyProtection="1">
      <alignment horizontal="center"/>
    </xf>
    <xf numFmtId="49" fontId="3" fillId="0" borderId="2" xfId="1" applyNumberFormat="1" applyFont="1" applyBorder="1" applyAlignment="1" applyProtection="1">
      <alignment horizontal="center"/>
    </xf>
    <xf numFmtId="49" fontId="3" fillId="0" borderId="1" xfId="1" applyNumberFormat="1" applyFont="1" applyBorder="1" applyAlignment="1" applyProtection="1">
      <alignment horizontal="center"/>
    </xf>
    <xf numFmtId="49" fontId="3" fillId="0" borderId="9" xfId="1" applyNumberFormat="1" applyFont="1" applyBorder="1" applyAlignment="1" applyProtection="1">
      <alignment horizontal="center"/>
    </xf>
    <xf numFmtId="49" fontId="3" fillId="0" borderId="16" xfId="1" applyNumberFormat="1" applyFont="1" applyBorder="1" applyAlignment="1" applyProtection="1">
      <alignment horizontal="center"/>
    </xf>
    <xf numFmtId="14" fontId="3" fillId="0" borderId="4" xfId="1" applyNumberFormat="1" applyFont="1" applyBorder="1" applyAlignment="1" applyProtection="1">
      <alignment horizontal="center"/>
    </xf>
    <xf numFmtId="14" fontId="3" fillId="0" borderId="10" xfId="1" applyNumberFormat="1" applyFont="1" applyBorder="1" applyAlignment="1" applyProtection="1">
      <alignment horizontal="center"/>
    </xf>
    <xf numFmtId="14" fontId="3" fillId="0" borderId="3" xfId="1" applyNumberFormat="1" applyFont="1" applyBorder="1" applyAlignment="1" applyProtection="1">
      <alignment horizontal="center"/>
    </xf>
    <xf numFmtId="49" fontId="3" fillId="0" borderId="11" xfId="1" applyNumberFormat="1" applyFont="1" applyBorder="1" applyAlignment="1" applyProtection="1">
      <alignment horizontal="center"/>
    </xf>
    <xf numFmtId="49" fontId="3" fillId="0" borderId="12" xfId="1" applyNumberFormat="1" applyFont="1" applyBorder="1" applyAlignment="1" applyProtection="1">
      <alignment horizontal="center"/>
    </xf>
    <xf numFmtId="176" fontId="8" fillId="0" borderId="0" xfId="1" applyNumberFormat="1" applyFont="1" applyBorder="1" applyAlignment="1" applyProtection="1">
      <alignment horizontal="center"/>
    </xf>
    <xf numFmtId="176" fontId="8" fillId="0" borderId="14" xfId="1" applyNumberFormat="1" applyFont="1" applyBorder="1" applyAlignment="1" applyProtection="1">
      <alignment horizontal="center"/>
    </xf>
    <xf numFmtId="176" fontId="3" fillId="0" borderId="74" xfId="1" applyNumberFormat="1" applyFont="1" applyBorder="1" applyAlignment="1" applyProtection="1">
      <alignment horizontal="center"/>
    </xf>
    <xf numFmtId="176" fontId="3" fillId="0" borderId="1" xfId="1" applyNumberFormat="1" applyFont="1" applyBorder="1" applyAlignment="1" applyProtection="1">
      <alignment horizontal="center"/>
    </xf>
    <xf numFmtId="176" fontId="3" fillId="0" borderId="2" xfId="1" applyNumberFormat="1" applyFont="1" applyBorder="1" applyAlignment="1" applyProtection="1">
      <alignment horizontal="center"/>
    </xf>
    <xf numFmtId="176" fontId="3" fillId="0" borderId="9" xfId="1" applyNumberFormat="1" applyFont="1" applyBorder="1" applyAlignment="1" applyProtection="1">
      <alignment horizontal="center"/>
    </xf>
    <xf numFmtId="176" fontId="8" fillId="0" borderId="72" xfId="1" applyNumberFormat="1" applyFont="1" applyBorder="1" applyAlignment="1" applyProtection="1">
      <alignment horizontal="center"/>
    </xf>
    <xf numFmtId="176" fontId="3" fillId="0" borderId="73" xfId="1" applyNumberFormat="1" applyFont="1" applyBorder="1" applyAlignment="1" applyProtection="1">
      <alignment horizontal="center"/>
    </xf>
  </cellXfs>
  <cellStyles count="2">
    <cellStyle name="標準" xfId="0" builtinId="0"/>
    <cellStyle name="標準 2" xfId="1" xr:uid="{FD0B0BE7-AF82-49A4-9637-FBA43FD049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C493-6FA6-4FD3-8329-FE4C3B3005B9}">
  <sheetPr>
    <pageSetUpPr fitToPage="1"/>
  </sheetPr>
  <dimension ref="A2:P51"/>
  <sheetViews>
    <sheetView showGridLines="0" tabSelected="1" zoomScaleNormal="100" workbookViewId="0">
      <selection activeCell="M20" sqref="M20"/>
    </sheetView>
  </sheetViews>
  <sheetFormatPr defaultRowHeight="14.25" x14ac:dyDescent="0.2"/>
  <cols>
    <col min="1" max="1" width="4" style="1" customWidth="1"/>
    <col min="2" max="2" width="4.875" style="1" customWidth="1"/>
    <col min="3" max="3" width="4.625" style="1" customWidth="1"/>
    <col min="4" max="4" width="12" style="1" customWidth="1"/>
    <col min="5" max="5" width="8.125" style="1" customWidth="1"/>
    <col min="6" max="6" width="12.625" style="1" customWidth="1"/>
    <col min="7" max="7" width="3.875" style="1" customWidth="1"/>
    <col min="8" max="9" width="13.625" style="1" customWidth="1"/>
    <col min="10" max="16" width="12.25" style="1" customWidth="1"/>
    <col min="17" max="16384" width="9" style="1"/>
  </cols>
  <sheetData>
    <row r="2" spans="1:10" ht="33" customHeight="1" x14ac:dyDescent="0.2">
      <c r="A2" s="80" t="s">
        <v>21</v>
      </c>
      <c r="B2" s="80"/>
      <c r="C2" s="80"/>
      <c r="D2" s="80"/>
      <c r="E2" s="80"/>
      <c r="F2" s="80"/>
      <c r="G2" s="80"/>
      <c r="H2" s="80"/>
      <c r="I2" s="80"/>
      <c r="J2" s="80"/>
    </row>
    <row r="4" spans="1:10" x14ac:dyDescent="0.2">
      <c r="B4" s="96"/>
      <c r="C4" s="96"/>
      <c r="D4" s="95"/>
      <c r="E4" s="95"/>
      <c r="F4" s="95"/>
    </row>
    <row r="5" spans="1:10" ht="18.75" customHeight="1" x14ac:dyDescent="0.2">
      <c r="B5" s="63" t="s">
        <v>9</v>
      </c>
      <c r="C5" s="63"/>
      <c r="D5" s="63"/>
      <c r="E5" s="64">
        <v>44476</v>
      </c>
      <c r="F5" s="64"/>
      <c r="G5" s="65" t="s">
        <v>20</v>
      </c>
      <c r="H5" s="65"/>
      <c r="I5" s="65"/>
      <c r="J5" s="65"/>
    </row>
    <row r="6" spans="1:10" ht="14.25" customHeight="1" x14ac:dyDescent="0.2">
      <c r="B6" s="63"/>
      <c r="C6" s="63"/>
      <c r="D6" s="63"/>
      <c r="E6" s="64"/>
      <c r="F6" s="64"/>
      <c r="G6" s="65"/>
      <c r="H6" s="65"/>
      <c r="I6" s="65"/>
      <c r="J6" s="65"/>
    </row>
    <row r="7" spans="1:10" ht="15" thickBot="1" x14ac:dyDescent="0.25">
      <c r="B7" s="9"/>
      <c r="C7" s="30"/>
      <c r="D7" s="2"/>
    </row>
    <row r="8" spans="1:10" ht="19.5" customHeight="1" thickBot="1" x14ac:dyDescent="0.25">
      <c r="B8" s="9"/>
      <c r="C8" s="30"/>
      <c r="D8" s="81" t="s">
        <v>22</v>
      </c>
      <c r="E8" s="82"/>
      <c r="F8" s="81" t="s">
        <v>13</v>
      </c>
      <c r="G8" s="85"/>
      <c r="H8" s="78" t="s">
        <v>23</v>
      </c>
      <c r="I8" s="79"/>
    </row>
    <row r="9" spans="1:10" ht="20.25" customHeight="1" thickBot="1" x14ac:dyDescent="0.25">
      <c r="D9" s="83"/>
      <c r="E9" s="84"/>
      <c r="F9" s="83"/>
      <c r="G9" s="86"/>
      <c r="H9" s="33" t="s">
        <v>11</v>
      </c>
      <c r="I9" s="32" t="s">
        <v>12</v>
      </c>
    </row>
    <row r="10" spans="1:10" ht="0.75" customHeight="1" thickBot="1" x14ac:dyDescent="0.25">
      <c r="D10" s="31"/>
      <c r="E10" s="31"/>
      <c r="F10" s="31"/>
      <c r="H10" s="2"/>
      <c r="I10" s="2"/>
    </row>
    <row r="11" spans="1:10" ht="19.5" customHeight="1" thickTop="1" x14ac:dyDescent="0.2">
      <c r="D11" s="10">
        <v>1</v>
      </c>
      <c r="E11" s="11" t="s">
        <v>10</v>
      </c>
      <c r="F11" s="87">
        <f>E5</f>
        <v>44476</v>
      </c>
      <c r="G11" s="88"/>
      <c r="H11" s="36">
        <f>5000*D11</f>
        <v>5000</v>
      </c>
      <c r="I11" s="37">
        <f>5000*D11</f>
        <v>5000</v>
      </c>
    </row>
    <row r="12" spans="1:10" ht="19.5" customHeight="1" x14ac:dyDescent="0.2">
      <c r="D12" s="12">
        <v>2</v>
      </c>
      <c r="E12" s="13" t="s">
        <v>10</v>
      </c>
      <c r="F12" s="66">
        <f>F11+1</f>
        <v>44477</v>
      </c>
      <c r="G12" s="67"/>
      <c r="H12" s="38">
        <f>5000*D12</f>
        <v>10000</v>
      </c>
      <c r="I12" s="39">
        <f>5000*D12</f>
        <v>10000</v>
      </c>
    </row>
    <row r="13" spans="1:10" ht="19.5" customHeight="1" x14ac:dyDescent="0.2">
      <c r="D13" s="12">
        <v>3</v>
      </c>
      <c r="E13" s="13" t="s">
        <v>10</v>
      </c>
      <c r="F13" s="66">
        <f t="shared" ref="F13:F28" si="0">F12+1</f>
        <v>44478</v>
      </c>
      <c r="G13" s="67"/>
      <c r="H13" s="38">
        <f>5000*D13</f>
        <v>15000</v>
      </c>
      <c r="I13" s="39">
        <f>5000*D13</f>
        <v>15000</v>
      </c>
    </row>
    <row r="14" spans="1:10" ht="19.5" customHeight="1" thickBot="1" x14ac:dyDescent="0.25">
      <c r="D14" s="14">
        <v>4</v>
      </c>
      <c r="E14" s="15" t="s">
        <v>10</v>
      </c>
      <c r="F14" s="89">
        <f t="shared" si="0"/>
        <v>44479</v>
      </c>
      <c r="G14" s="90"/>
      <c r="H14" s="40">
        <f>5000*D14</f>
        <v>20000</v>
      </c>
      <c r="I14" s="41">
        <f>5000*D14</f>
        <v>20000</v>
      </c>
    </row>
    <row r="15" spans="1:10" ht="3" customHeight="1" thickTop="1" thickBot="1" x14ac:dyDescent="0.25">
      <c r="D15" s="13"/>
      <c r="E15" s="13"/>
      <c r="F15" s="34"/>
      <c r="G15" s="35"/>
      <c r="H15" s="38"/>
      <c r="I15" s="6"/>
    </row>
    <row r="16" spans="1:10" ht="19.5" customHeight="1" thickTop="1" x14ac:dyDescent="0.2">
      <c r="D16" s="16">
        <v>5</v>
      </c>
      <c r="E16" s="17" t="s">
        <v>10</v>
      </c>
      <c r="F16" s="97">
        <f>F14+1</f>
        <v>44480</v>
      </c>
      <c r="G16" s="98"/>
      <c r="H16" s="42">
        <f>H14+9000</f>
        <v>29000</v>
      </c>
      <c r="I16" s="43">
        <f>I14+13500</f>
        <v>33500</v>
      </c>
    </row>
    <row r="17" spans="4:9" ht="19.5" customHeight="1" x14ac:dyDescent="0.2">
      <c r="D17" s="18">
        <v>6</v>
      </c>
      <c r="E17" s="13" t="s">
        <v>10</v>
      </c>
      <c r="F17" s="66">
        <f t="shared" si="0"/>
        <v>44481</v>
      </c>
      <c r="G17" s="67"/>
      <c r="H17" s="38">
        <f>H16+9000</f>
        <v>38000</v>
      </c>
      <c r="I17" s="44">
        <f>I16+13500</f>
        <v>47000</v>
      </c>
    </row>
    <row r="18" spans="4:9" ht="19.5" customHeight="1" thickBot="1" x14ac:dyDescent="0.25">
      <c r="D18" s="19">
        <v>7</v>
      </c>
      <c r="E18" s="20" t="s">
        <v>10</v>
      </c>
      <c r="F18" s="91">
        <f t="shared" si="0"/>
        <v>44482</v>
      </c>
      <c r="G18" s="92"/>
      <c r="H18" s="45">
        <f t="shared" ref="H18" si="1">H17+9000</f>
        <v>47000</v>
      </c>
      <c r="I18" s="46">
        <f>I17+13500</f>
        <v>60500</v>
      </c>
    </row>
    <row r="19" spans="4:9" ht="2.25" customHeight="1" thickTop="1" thickBot="1" x14ac:dyDescent="0.25">
      <c r="D19" s="13"/>
      <c r="E19" s="13"/>
      <c r="F19" s="34"/>
      <c r="G19" s="35"/>
      <c r="H19" s="38"/>
      <c r="I19" s="6"/>
    </row>
    <row r="20" spans="4:9" ht="19.5" customHeight="1" thickTop="1" x14ac:dyDescent="0.2">
      <c r="D20" s="21">
        <v>8</v>
      </c>
      <c r="E20" s="22" t="s">
        <v>10</v>
      </c>
      <c r="F20" s="93">
        <f>F18+1</f>
        <v>44483</v>
      </c>
      <c r="G20" s="94"/>
      <c r="H20" s="47">
        <f>H18+18000</f>
        <v>65000</v>
      </c>
      <c r="I20" s="48">
        <f>I18+27000</f>
        <v>87500</v>
      </c>
    </row>
    <row r="21" spans="4:9" ht="19.5" customHeight="1" x14ac:dyDescent="0.2">
      <c r="D21" s="23">
        <v>9</v>
      </c>
      <c r="E21" s="13" t="s">
        <v>10</v>
      </c>
      <c r="F21" s="66">
        <f t="shared" si="0"/>
        <v>44484</v>
      </c>
      <c r="G21" s="67"/>
      <c r="H21" s="38">
        <f>H20+18000</f>
        <v>83000</v>
      </c>
      <c r="I21" s="49">
        <f>I20+27000</f>
        <v>114500</v>
      </c>
    </row>
    <row r="22" spans="4:9" ht="19.5" customHeight="1" x14ac:dyDescent="0.2">
      <c r="D22" s="23">
        <v>10</v>
      </c>
      <c r="E22" s="13" t="s">
        <v>10</v>
      </c>
      <c r="F22" s="66">
        <f t="shared" si="0"/>
        <v>44485</v>
      </c>
      <c r="G22" s="67"/>
      <c r="H22" s="38">
        <f t="shared" ref="H22:H24" si="2">H21+18000</f>
        <v>101000</v>
      </c>
      <c r="I22" s="49">
        <f t="shared" ref="I22:I24" si="3">I21+27000</f>
        <v>141500</v>
      </c>
    </row>
    <row r="23" spans="4:9" ht="19.5" customHeight="1" x14ac:dyDescent="0.2">
      <c r="D23" s="23">
        <v>11</v>
      </c>
      <c r="E23" s="13" t="s">
        <v>10</v>
      </c>
      <c r="F23" s="66">
        <f t="shared" si="0"/>
        <v>44486</v>
      </c>
      <c r="G23" s="67"/>
      <c r="H23" s="38">
        <f t="shared" si="2"/>
        <v>119000</v>
      </c>
      <c r="I23" s="49">
        <f t="shared" si="3"/>
        <v>168500</v>
      </c>
    </row>
    <row r="24" spans="4:9" ht="19.5" customHeight="1" thickBot="1" x14ac:dyDescent="0.25">
      <c r="D24" s="24">
        <v>12</v>
      </c>
      <c r="E24" s="25" t="s">
        <v>10</v>
      </c>
      <c r="F24" s="68">
        <f t="shared" si="0"/>
        <v>44487</v>
      </c>
      <c r="G24" s="69"/>
      <c r="H24" s="50">
        <f t="shared" si="2"/>
        <v>137000</v>
      </c>
      <c r="I24" s="51">
        <f t="shared" si="3"/>
        <v>195500</v>
      </c>
    </row>
    <row r="25" spans="4:9" ht="3" customHeight="1" thickTop="1" thickBot="1" x14ac:dyDescent="0.25">
      <c r="D25" s="13"/>
      <c r="E25" s="13"/>
      <c r="F25" s="34"/>
      <c r="G25" s="35"/>
      <c r="H25" s="52"/>
      <c r="I25" s="29"/>
    </row>
    <row r="26" spans="4:9" ht="19.5" customHeight="1" thickTop="1" x14ac:dyDescent="0.2">
      <c r="D26" s="26">
        <v>13</v>
      </c>
      <c r="E26" s="27" t="s">
        <v>10</v>
      </c>
      <c r="F26" s="70">
        <f>F24+1</f>
        <v>44488</v>
      </c>
      <c r="G26" s="71"/>
      <c r="H26" s="53">
        <f>H24+36000</f>
        <v>173000</v>
      </c>
      <c r="I26" s="54">
        <f>I24+54000</f>
        <v>249500</v>
      </c>
    </row>
    <row r="27" spans="4:9" ht="19.5" customHeight="1" x14ac:dyDescent="0.2">
      <c r="D27" s="28">
        <v>14</v>
      </c>
      <c r="E27" s="13" t="s">
        <v>10</v>
      </c>
      <c r="F27" s="66">
        <f t="shared" si="0"/>
        <v>44489</v>
      </c>
      <c r="G27" s="67"/>
      <c r="H27" s="38">
        <f>H26+36000</f>
        <v>209000</v>
      </c>
      <c r="I27" s="55">
        <f>I26+54000</f>
        <v>303500</v>
      </c>
    </row>
    <row r="28" spans="4:9" ht="19.5" customHeight="1" x14ac:dyDescent="0.2">
      <c r="D28" s="28">
        <v>15</v>
      </c>
      <c r="E28" s="13" t="s">
        <v>10</v>
      </c>
      <c r="F28" s="66">
        <f t="shared" si="0"/>
        <v>44490</v>
      </c>
      <c r="G28" s="67"/>
      <c r="H28" s="38">
        <f>H27+36000</f>
        <v>245000</v>
      </c>
      <c r="I28" s="55">
        <f>I27+54000</f>
        <v>357500</v>
      </c>
    </row>
    <row r="29" spans="4:9" ht="19.5" customHeight="1" x14ac:dyDescent="0.2">
      <c r="D29" s="28">
        <v>16</v>
      </c>
      <c r="E29" s="13" t="s">
        <v>10</v>
      </c>
      <c r="F29" s="66">
        <f t="shared" ref="F29:F33" si="4">F28+1</f>
        <v>44491</v>
      </c>
      <c r="G29" s="67"/>
      <c r="H29" s="38">
        <f t="shared" ref="H29:H33" si="5">H28+36000</f>
        <v>281000</v>
      </c>
      <c r="I29" s="55">
        <f t="shared" ref="I29:I33" si="6">I28+54000</f>
        <v>411500</v>
      </c>
    </row>
    <row r="30" spans="4:9" ht="19.5" customHeight="1" x14ac:dyDescent="0.2">
      <c r="D30" s="28">
        <v>17</v>
      </c>
      <c r="E30" s="13" t="s">
        <v>10</v>
      </c>
      <c r="F30" s="66">
        <f t="shared" si="4"/>
        <v>44492</v>
      </c>
      <c r="G30" s="67"/>
      <c r="H30" s="38">
        <f t="shared" si="5"/>
        <v>317000</v>
      </c>
      <c r="I30" s="55">
        <f t="shared" si="6"/>
        <v>465500</v>
      </c>
    </row>
    <row r="31" spans="4:9" ht="19.5" customHeight="1" x14ac:dyDescent="0.2">
      <c r="D31" s="28">
        <v>18</v>
      </c>
      <c r="E31" s="13" t="s">
        <v>10</v>
      </c>
      <c r="F31" s="66">
        <f t="shared" si="4"/>
        <v>44493</v>
      </c>
      <c r="G31" s="67"/>
      <c r="H31" s="38">
        <f t="shared" si="5"/>
        <v>353000</v>
      </c>
      <c r="I31" s="55">
        <f t="shared" si="6"/>
        <v>519500</v>
      </c>
    </row>
    <row r="32" spans="4:9" ht="19.5" customHeight="1" x14ac:dyDescent="0.2">
      <c r="D32" s="28">
        <v>19</v>
      </c>
      <c r="E32" s="13" t="s">
        <v>10</v>
      </c>
      <c r="F32" s="66">
        <f t="shared" si="4"/>
        <v>44494</v>
      </c>
      <c r="G32" s="67"/>
      <c r="H32" s="38">
        <f t="shared" si="5"/>
        <v>389000</v>
      </c>
      <c r="I32" s="55">
        <f t="shared" si="6"/>
        <v>573500</v>
      </c>
    </row>
    <row r="33" spans="2:16" ht="19.5" customHeight="1" x14ac:dyDescent="0.2">
      <c r="D33" s="28">
        <v>20</v>
      </c>
      <c r="E33" s="13" t="s">
        <v>10</v>
      </c>
      <c r="F33" s="66">
        <f t="shared" si="4"/>
        <v>44495</v>
      </c>
      <c r="G33" s="67"/>
      <c r="H33" s="38">
        <f t="shared" si="5"/>
        <v>425000</v>
      </c>
      <c r="I33" s="55">
        <f t="shared" si="6"/>
        <v>627500</v>
      </c>
    </row>
    <row r="34" spans="2:16" ht="18.75" customHeight="1" x14ac:dyDescent="0.2">
      <c r="D34" s="72" t="s">
        <v>14</v>
      </c>
      <c r="E34" s="73"/>
      <c r="F34" s="73"/>
      <c r="G34" s="73"/>
      <c r="H34" s="73"/>
      <c r="I34" s="74"/>
    </row>
    <row r="35" spans="2:16" ht="18.75" customHeight="1" thickBot="1" x14ac:dyDescent="0.25">
      <c r="D35" s="75"/>
      <c r="E35" s="76"/>
      <c r="F35" s="76"/>
      <c r="G35" s="76"/>
      <c r="H35" s="76"/>
      <c r="I35" s="77"/>
    </row>
    <row r="36" spans="2:16" ht="15" thickTop="1" x14ac:dyDescent="0.2"/>
    <row r="37" spans="2:16" x14ac:dyDescent="0.2">
      <c r="B37" s="7" t="s">
        <v>15</v>
      </c>
    </row>
    <row r="38" spans="2:16" x14ac:dyDescent="0.2">
      <c r="B38" s="57" t="s">
        <v>16</v>
      </c>
    </row>
    <row r="39" spans="2:16" x14ac:dyDescent="0.2">
      <c r="B39" s="8" t="s">
        <v>17</v>
      </c>
    </row>
    <row r="40" spans="2:16" x14ac:dyDescent="0.2">
      <c r="B40" s="8" t="s">
        <v>18</v>
      </c>
    </row>
    <row r="41" spans="2:16" x14ac:dyDescent="0.2">
      <c r="B41" s="8"/>
    </row>
    <row r="42" spans="2:16" ht="9" customHeight="1" thickBot="1" x14ac:dyDescent="0.25">
      <c r="B42" s="13"/>
      <c r="C42" s="13"/>
    </row>
    <row r="43" spans="2:16" ht="18" customHeight="1" thickBot="1" x14ac:dyDescent="0.25">
      <c r="B43" s="56"/>
      <c r="C43" s="60" t="s">
        <v>19</v>
      </c>
      <c r="D43" s="61"/>
      <c r="E43" s="61"/>
      <c r="F43" s="61"/>
      <c r="G43" s="61"/>
      <c r="H43" s="61"/>
      <c r="I43" s="62"/>
      <c r="J43" s="56"/>
      <c r="K43" s="3"/>
      <c r="L43" s="3"/>
      <c r="M43" s="3"/>
      <c r="N43" s="3"/>
      <c r="O43" s="3"/>
      <c r="P43" s="3"/>
    </row>
    <row r="44" spans="2:16" ht="18" customHeight="1" thickBot="1" x14ac:dyDescent="0.25">
      <c r="B44" s="13"/>
      <c r="C44" s="99" t="s">
        <v>0</v>
      </c>
      <c r="D44" s="100"/>
      <c r="E44" s="112" t="s">
        <v>8</v>
      </c>
      <c r="F44" s="112"/>
      <c r="G44" s="112"/>
      <c r="H44" s="112"/>
      <c r="I44" s="113"/>
      <c r="J44" s="4"/>
      <c r="K44" s="4"/>
    </row>
    <row r="45" spans="2:16" ht="18" customHeight="1" thickBot="1" x14ac:dyDescent="0.25">
      <c r="B45" s="13"/>
      <c r="C45" s="101"/>
      <c r="D45" s="102"/>
      <c r="E45" s="109" t="s">
        <v>1</v>
      </c>
      <c r="F45" s="110"/>
      <c r="G45" s="111"/>
      <c r="H45" s="110" t="s">
        <v>2</v>
      </c>
      <c r="I45" s="111"/>
      <c r="J45" s="5"/>
      <c r="K45" s="5"/>
    </row>
    <row r="46" spans="2:16" ht="18" customHeight="1" thickTop="1" x14ac:dyDescent="0.2">
      <c r="C46" s="103" t="s">
        <v>6</v>
      </c>
      <c r="D46" s="104"/>
      <c r="E46" s="114" t="s">
        <v>7</v>
      </c>
      <c r="F46" s="114"/>
      <c r="G46" s="115"/>
      <c r="H46" s="120" t="s">
        <v>7</v>
      </c>
      <c r="I46" s="121"/>
      <c r="J46" s="6"/>
      <c r="K46" s="6"/>
    </row>
    <row r="47" spans="2:16" ht="18" customHeight="1" x14ac:dyDescent="0.2">
      <c r="C47" s="105" t="s">
        <v>3</v>
      </c>
      <c r="D47" s="106"/>
      <c r="E47" s="116">
        <v>9000</v>
      </c>
      <c r="F47" s="116"/>
      <c r="G47" s="117"/>
      <c r="H47" s="118">
        <v>13500</v>
      </c>
      <c r="I47" s="117"/>
      <c r="J47" s="6"/>
      <c r="K47" s="6"/>
    </row>
    <row r="48" spans="2:16" ht="18" customHeight="1" x14ac:dyDescent="0.2">
      <c r="C48" s="105" t="s">
        <v>4</v>
      </c>
      <c r="D48" s="106"/>
      <c r="E48" s="116">
        <v>18000</v>
      </c>
      <c r="F48" s="116"/>
      <c r="G48" s="117"/>
      <c r="H48" s="118">
        <v>27000</v>
      </c>
      <c r="I48" s="117"/>
      <c r="J48" s="6"/>
      <c r="K48" s="6"/>
    </row>
    <row r="49" spans="1:11" ht="18" customHeight="1" thickBot="1" x14ac:dyDescent="0.25">
      <c r="C49" s="107" t="s">
        <v>5</v>
      </c>
      <c r="D49" s="108"/>
      <c r="E49" s="58">
        <v>36000</v>
      </c>
      <c r="F49" s="58"/>
      <c r="G49" s="59"/>
      <c r="H49" s="119">
        <v>54000</v>
      </c>
      <c r="I49" s="59"/>
      <c r="J49" s="6"/>
      <c r="K49" s="6"/>
    </row>
    <row r="50" spans="1:11" ht="12" customHeight="1" x14ac:dyDescent="0.2"/>
    <row r="51" spans="1:11" x14ac:dyDescent="0.2">
      <c r="A51" s="7"/>
    </row>
  </sheetData>
  <sheetProtection sheet="1" objects="1" scenarios="1"/>
  <mergeCells count="47">
    <mergeCell ref="C49:D49"/>
    <mergeCell ref="E45:G45"/>
    <mergeCell ref="E44:I44"/>
    <mergeCell ref="E46:G46"/>
    <mergeCell ref="E47:G47"/>
    <mergeCell ref="H48:I48"/>
    <mergeCell ref="E48:G48"/>
    <mergeCell ref="H45:I45"/>
    <mergeCell ref="H49:I49"/>
    <mergeCell ref="H46:I46"/>
    <mergeCell ref="H47:I47"/>
    <mergeCell ref="F23:G23"/>
    <mergeCell ref="C44:D45"/>
    <mergeCell ref="C46:D46"/>
    <mergeCell ref="C47:D47"/>
    <mergeCell ref="C48:D48"/>
    <mergeCell ref="F21:G21"/>
    <mergeCell ref="D4:F4"/>
    <mergeCell ref="B4:C4"/>
    <mergeCell ref="F16:G16"/>
    <mergeCell ref="F22:G22"/>
    <mergeCell ref="F13:G13"/>
    <mergeCell ref="F14:G14"/>
    <mergeCell ref="F17:G17"/>
    <mergeCell ref="F18:G18"/>
    <mergeCell ref="F20:G20"/>
    <mergeCell ref="A2:J2"/>
    <mergeCell ref="D8:E9"/>
    <mergeCell ref="F8:G9"/>
    <mergeCell ref="F11:G11"/>
    <mergeCell ref="F12:G12"/>
    <mergeCell ref="E49:G49"/>
    <mergeCell ref="C43:I43"/>
    <mergeCell ref="B5:D6"/>
    <mergeCell ref="E5:F6"/>
    <mergeCell ref="G5:J6"/>
    <mergeCell ref="F30:G30"/>
    <mergeCell ref="F31:G31"/>
    <mergeCell ref="F32:G32"/>
    <mergeCell ref="F33:G33"/>
    <mergeCell ref="F24:G24"/>
    <mergeCell ref="F26:G26"/>
    <mergeCell ref="F27:G27"/>
    <mergeCell ref="F28:G28"/>
    <mergeCell ref="F29:G29"/>
    <mergeCell ref="D34:I35"/>
    <mergeCell ref="H8:I8"/>
  </mergeCells>
  <phoneticPr fontId="2"/>
  <pageMargins left="0.47244094488188981" right="0.47244094488188981" top="0.39370078740157483" bottom="0.39370078740157483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kamigto/Kamigumi Tokyo</dc:creator>
  <cp:lastModifiedBy>Administrator</cp:lastModifiedBy>
  <cp:lastPrinted>2021-10-07T09:33:11Z</cp:lastPrinted>
  <dcterms:created xsi:type="dcterms:W3CDTF">2020-10-18T23:41:39Z</dcterms:created>
  <dcterms:modified xsi:type="dcterms:W3CDTF">2021-10-12T23:34:06Z</dcterms:modified>
</cp:coreProperties>
</file>